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а 01.01.2023\"/>
    </mc:Choice>
  </mc:AlternateContent>
  <bookViews>
    <workbookView xWindow="0" yWindow="0" windowWidth="28800" windowHeight="12435"/>
  </bookViews>
  <sheets>
    <sheet name="на 01.01.2023" sheetId="1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7" l="1"/>
  <c r="L12" i="17"/>
  <c r="K12" i="17"/>
  <c r="J12" i="17"/>
  <c r="I12" i="17"/>
  <c r="E12" i="17"/>
  <c r="H11" i="17"/>
  <c r="G11" i="17"/>
  <c r="F11" i="17"/>
  <c r="D11" i="17"/>
  <c r="C11" i="17"/>
  <c r="H10" i="17"/>
  <c r="B10" i="17" s="1"/>
  <c r="G10" i="17"/>
  <c r="F10" i="17"/>
  <c r="F12" i="17" s="1"/>
  <c r="C10" i="17"/>
  <c r="H9" i="17"/>
  <c r="G9" i="17"/>
  <c r="F9" i="17"/>
  <c r="D9" i="17"/>
  <c r="C9" i="17"/>
  <c r="C8" i="17"/>
  <c r="B8" i="17"/>
  <c r="H7" i="17"/>
  <c r="B7" i="17" s="1"/>
  <c r="G7" i="17"/>
  <c r="F7" i="17"/>
  <c r="D7" i="17"/>
  <c r="C7" i="17"/>
  <c r="D12" i="17" l="1"/>
  <c r="B11" i="17"/>
  <c r="B9" i="17"/>
  <c r="G12" i="17"/>
  <c r="C12" i="17"/>
  <c r="B12" i="17"/>
  <c r="H12" i="17"/>
</calcChain>
</file>

<file path=xl/sharedStrings.xml><?xml version="1.0" encoding="utf-8"?>
<sst xmlns="http://schemas.openxmlformats.org/spreadsheetml/2006/main" count="36" uniqueCount="29">
  <si>
    <t>Приложение №1</t>
  </si>
  <si>
    <t>Объемы финансирования (тыс. руб.)</t>
  </si>
  <si>
    <t>Наименование государственных программ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</si>
  <si>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</si>
  <si>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</si>
  <si>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</si>
  <si>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</si>
  <si>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</si>
  <si>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Фактический результат выполнения мероприятий (в отчетном периоде и нарастающим итогом с начала года)</t>
  </si>
  <si>
    <t>план</t>
  </si>
  <si>
    <t>факт</t>
  </si>
  <si>
    <t>Предусмотрено программой</t>
  </si>
  <si>
    <t>Предусмотрено уточненной бюджетной росписью на отчетный период</t>
  </si>
  <si>
    <t>Исполнено (Кассовые расходы)</t>
  </si>
  <si>
    <t>Городской округ "Город Кызыл Республики Тыва", с.Хову-Аксы Чеди-Хольского кожууна, этап 2018 года</t>
  </si>
  <si>
    <t>Итого по программе</t>
  </si>
  <si>
    <t>х</t>
  </si>
  <si>
    <t>Городской округ "Город Кызыл Республики Тыва", г. Чадан Дузн-Хемчикского коджууна,  этап 2013 года</t>
  </si>
  <si>
    <t>Городской округ "Город Кызыл Республики Тыва", г. Чадан Дузн-Хемчикского коджууна,  этап 2014 года</t>
  </si>
  <si>
    <t>Городской округ "Город Кызыл Республики Тыва", пгт. Каа-Хем Кызылского кожууна, этап 2015 года</t>
  </si>
  <si>
    <t>Городской округ "Город Кызыл Республики Тыва", г. Туран Пий-Хемского кожууна,  этап 2016 года</t>
  </si>
  <si>
    <t>Программа "По переселению граждан из аварийного жилищного фонда с учетом необходимости развития малоэтажного жилищного строительства в Республике тыва на 2013-2020 годы"</t>
  </si>
  <si>
    <t>Утверждено на 2022 год законом о бюджете РТ</t>
  </si>
  <si>
    <t>Отчет о реализации государственных программ Республики Тыва на 01.01.2023 год.</t>
  </si>
  <si>
    <t xml:space="preserve">*По этапу 2013 года  программы переселения граждан  на 01.01.2023  расселено 20 570,8 кв.м. аварийного жилья, 553 помещений  или 1 362 чел., в том числе за 2022 год расселено 4 910,2 кв. м, 122 помещений или 289 человек.  </t>
  </si>
  <si>
    <t xml:space="preserve">*По этапу 2014 года  программы переселения граждан  на 01.01.2023 г. расселено  13 819,0 кв.м. аварийного жилья, 388 помещений или 1 142 чел., в том числе за 2022 год расселено 776,5  кв. м, 20 помещений или 41 человек. </t>
  </si>
  <si>
    <t xml:space="preserve">* По этапу 2015 года  программы переселения граждан  на 01.01.2023 г. расселено 14 491,59 кв.м. аварийного жилья, 373 семей  или 1 007 чел., в том числе за 2022 год расселено 2 322,4 кв. м, 55 помещений или 91 человек. </t>
  </si>
  <si>
    <t xml:space="preserve">* По этапу 2016 года  программы переселения граждан  на 01.01.2023 г. расселено 18 839,80 кв.м. аварийного жилья, 533 помещений  или 1 533 чел., в том числе за 2022 год расселено 1 927,9 кв. м, 53 помещений или 131 человек.  </t>
  </si>
  <si>
    <t xml:space="preserve">* По этапу 2018 года  программы переселения граждан  на 01.01.2023 г.  расселено 14 534,1 кв.м. аварийного жилья, 367 помещений или  1 327 чел., в том числе за 2022 год расселено 5 120,60 кв. м, 141 помещений или 459 человек.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</si>
</sst>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0"/>
    <numFmt numFmtId="166" formatCode="#,##0.00000"/>
    <numFmt numFmtId="167" formatCode="#,##0.000000"/>
    <numFmt numFmtId="168" formatCode="#,##0.000"/>
  </numFmts>
  <fonts count="14" x14ac:knownFonts="1">
    <font>
      <sz val="10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DDEBF7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4" fillId="3" borderId="0" xfId="0" applyFont="1" applyFill="1" applyAlignment="1"/>
    <xf numFmtId="0" fontId="8" fillId="0" borderId="1" xfId="0" applyFont="1" applyBorder="1" applyAlignment="1"/>
    <xf numFmtId="0" fontId="5" fillId="0" borderId="1" xfId="0" applyFont="1" applyBorder="1" applyAlignment="1"/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7" fillId="0" borderId="0" xfId="0" applyNumberFormat="1" applyFont="1"/>
    <xf numFmtId="4" fontId="5" fillId="4" borderId="6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5" fillId="4" borderId="6" xfId="0" applyFont="1" applyFill="1" applyBorder="1" applyAlignment="1"/>
    <xf numFmtId="0" fontId="5" fillId="4" borderId="7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164" fontId="7" fillId="0" borderId="0" xfId="1" applyFont="1"/>
    <xf numFmtId="166" fontId="5" fillId="4" borderId="6" xfId="0" applyNumberFormat="1" applyFont="1" applyFill="1" applyBorder="1" applyAlignment="1">
      <alignment horizontal="center"/>
    </xf>
    <xf numFmtId="167" fontId="5" fillId="4" borderId="6" xfId="0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vertical="center" wrapText="1"/>
    </xf>
    <xf numFmtId="166" fontId="6" fillId="4" borderId="6" xfId="0" applyNumberFormat="1" applyFont="1" applyFill="1" applyBorder="1" applyAlignment="1">
      <alignment horizontal="center" vertical="center"/>
    </xf>
    <xf numFmtId="4" fontId="12" fillId="4" borderId="3" xfId="0" applyNumberFormat="1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center" vertical="center"/>
    </xf>
    <xf numFmtId="167" fontId="6" fillId="4" borderId="6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4" fontId="12" fillId="4" borderId="8" xfId="0" applyNumberFormat="1" applyFont="1" applyFill="1" applyBorder="1" applyAlignment="1">
      <alignment horizontal="center" vertical="center"/>
    </xf>
    <xf numFmtId="166" fontId="12" fillId="4" borderId="3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>
      <alignment horizontal="center" vertical="center"/>
    </xf>
    <xf numFmtId="168" fontId="6" fillId="4" borderId="6" xfId="0" applyNumberFormat="1" applyFont="1" applyFill="1" applyBorder="1" applyAlignment="1">
      <alignment horizontal="center" vertical="center"/>
    </xf>
    <xf numFmtId="167" fontId="12" fillId="4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21"/>
  <sheetViews>
    <sheetView tabSelected="1" zoomScale="70" zoomScaleNormal="70" workbookViewId="0">
      <pane ySplit="1" topLeftCell="A2" activePane="bottomLeft" state="frozen"/>
      <selection pane="bottomLeft" activeCell="J23" sqref="J22:J23"/>
    </sheetView>
  </sheetViews>
  <sheetFormatPr defaultColWidth="14.42578125" defaultRowHeight="15.75" customHeight="1" x14ac:dyDescent="0.2"/>
  <cols>
    <col min="1" max="1" width="48.85546875" style="1" customWidth="1"/>
    <col min="2" max="3" width="16.140625" style="1" customWidth="1"/>
    <col min="4" max="4" width="15" style="1" customWidth="1"/>
    <col min="5" max="5" width="14.85546875" style="1" customWidth="1"/>
    <col min="6" max="6" width="18.140625" style="1" customWidth="1"/>
    <col min="7" max="7" width="20.85546875" style="1" customWidth="1"/>
    <col min="8" max="8" width="18" style="1" customWidth="1"/>
    <col min="9" max="9" width="16.5703125" style="1" customWidth="1"/>
    <col min="10" max="10" width="13.5703125" style="1" customWidth="1"/>
    <col min="11" max="11" width="11.42578125" style="1" customWidth="1"/>
    <col min="12" max="12" width="9.42578125" style="1" customWidth="1"/>
    <col min="13" max="13" width="15.28515625" style="1" customWidth="1"/>
    <col min="14" max="14" width="91" style="1" customWidth="1"/>
    <col min="15" max="16384" width="14.42578125" style="1"/>
  </cols>
  <sheetData>
    <row r="1" spans="1:25" ht="35.25" customHeight="1" x14ac:dyDescent="0.3">
      <c r="B1" s="2" t="s">
        <v>23</v>
      </c>
      <c r="C1" s="3"/>
      <c r="D1" s="4"/>
      <c r="E1" s="4"/>
      <c r="F1" s="4"/>
      <c r="G1" s="4"/>
      <c r="H1" s="5"/>
      <c r="I1" s="5"/>
      <c r="J1" s="6"/>
      <c r="K1" s="6"/>
      <c r="L1" s="6"/>
      <c r="M1" s="6"/>
      <c r="N1" s="25" t="s">
        <v>0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2.75" x14ac:dyDescent="0.2">
      <c r="A2" s="9" t="s">
        <v>1</v>
      </c>
      <c r="B2" s="10"/>
      <c r="C2" s="11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25.5" x14ac:dyDescent="0.2">
      <c r="A3" s="48" t="s">
        <v>2</v>
      </c>
      <c r="B3" s="50" t="s">
        <v>3</v>
      </c>
      <c r="C3" s="51"/>
      <c r="D3" s="50" t="s">
        <v>4</v>
      </c>
      <c r="E3" s="51"/>
      <c r="F3" s="50" t="s">
        <v>5</v>
      </c>
      <c r="G3" s="52"/>
      <c r="H3" s="52"/>
      <c r="I3" s="51"/>
      <c r="J3" s="53" t="s">
        <v>6</v>
      </c>
      <c r="K3" s="54"/>
      <c r="L3" s="53" t="s">
        <v>7</v>
      </c>
      <c r="M3" s="54"/>
      <c r="N3" s="12" t="s">
        <v>8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06.5" customHeight="1" x14ac:dyDescent="0.2">
      <c r="A4" s="49"/>
      <c r="B4" s="13" t="s">
        <v>9</v>
      </c>
      <c r="C4" s="13" t="s">
        <v>10</v>
      </c>
      <c r="D4" s="13" t="s">
        <v>9</v>
      </c>
      <c r="E4" s="13" t="s">
        <v>10</v>
      </c>
      <c r="F4" s="14" t="s">
        <v>11</v>
      </c>
      <c r="G4" s="14" t="s">
        <v>22</v>
      </c>
      <c r="H4" s="14" t="s">
        <v>12</v>
      </c>
      <c r="I4" s="14" t="s">
        <v>13</v>
      </c>
      <c r="J4" s="15" t="s">
        <v>9</v>
      </c>
      <c r="K4" s="16" t="s">
        <v>10</v>
      </c>
      <c r="L4" s="16" t="s">
        <v>9</v>
      </c>
      <c r="M4" s="16" t="s">
        <v>10</v>
      </c>
      <c r="N4" s="13"/>
      <c r="O4" s="8"/>
      <c r="Q4" s="8"/>
      <c r="R4" s="8"/>
      <c r="S4" s="8"/>
      <c r="T4" s="8"/>
      <c r="U4" s="8"/>
      <c r="V4" s="8"/>
      <c r="W4" s="8"/>
      <c r="X4" s="8"/>
      <c r="Y4" s="8"/>
    </row>
    <row r="5" spans="1:25" ht="27.75" customHeight="1" x14ac:dyDescent="0.2">
      <c r="A5" s="18" t="s">
        <v>3</v>
      </c>
      <c r="B5" s="19"/>
      <c r="C5" s="19"/>
      <c r="D5" s="18"/>
      <c r="E5" s="18"/>
      <c r="F5" s="18"/>
      <c r="G5" s="18"/>
      <c r="H5" s="18"/>
      <c r="I5" s="18"/>
      <c r="J5" s="18"/>
      <c r="K5" s="18"/>
      <c r="L5" s="18">
        <v>0</v>
      </c>
      <c r="M5" s="18">
        <v>0</v>
      </c>
      <c r="N5" s="17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5.5" customHeight="1" x14ac:dyDescent="0.2">
      <c r="A6" s="45" t="s">
        <v>21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7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65.25" customHeight="1" x14ac:dyDescent="0.2">
      <c r="A7" s="22" t="s">
        <v>17</v>
      </c>
      <c r="B7" s="31">
        <f>D7+H7</f>
        <v>184924.14684999999</v>
      </c>
      <c r="C7" s="31">
        <f>E7+I7</f>
        <v>174429.10045</v>
      </c>
      <c r="D7" s="39">
        <f>61789.72317+21148.54821+10494.98702</f>
        <v>93433.258399999992</v>
      </c>
      <c r="E7" s="31">
        <v>82938.271370000002</v>
      </c>
      <c r="F7" s="43">
        <f>60575.43545+30915.453</f>
        <v>91490.888449999999</v>
      </c>
      <c r="G7" s="34">
        <f>60575.43545+30915.453</f>
        <v>91490.888449999999</v>
      </c>
      <c r="H7" s="34">
        <f>60575.43545+30915.453</f>
        <v>91490.888449999999</v>
      </c>
      <c r="I7" s="33">
        <v>91490.829079999996</v>
      </c>
      <c r="J7" s="33">
        <v>0</v>
      </c>
      <c r="K7" s="33">
        <v>0</v>
      </c>
      <c r="L7" s="33">
        <v>0</v>
      </c>
      <c r="M7" s="35">
        <v>0</v>
      </c>
      <c r="N7" s="30" t="s">
        <v>24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69.75" customHeight="1" x14ac:dyDescent="0.2">
      <c r="A8" s="22" t="s">
        <v>18</v>
      </c>
      <c r="B8" s="31">
        <f t="shared" ref="B8:C11" si="0">D8+H8</f>
        <v>0</v>
      </c>
      <c r="C8" s="33">
        <f t="shared" si="0"/>
        <v>0</v>
      </c>
      <c r="D8" s="32">
        <v>0</v>
      </c>
      <c r="E8" s="33">
        <v>0</v>
      </c>
      <c r="F8" s="33">
        <v>0</v>
      </c>
      <c r="G8" s="33">
        <v>0</v>
      </c>
      <c r="H8" s="36">
        <v>0</v>
      </c>
      <c r="I8" s="33">
        <v>0</v>
      </c>
      <c r="J8" s="33">
        <v>0</v>
      </c>
      <c r="K8" s="33">
        <v>0</v>
      </c>
      <c r="L8" s="33">
        <v>0</v>
      </c>
      <c r="M8" s="35">
        <v>0</v>
      </c>
      <c r="N8" s="30" t="s">
        <v>25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73.5" customHeight="1" x14ac:dyDescent="0.2">
      <c r="A9" s="22" t="s">
        <v>19</v>
      </c>
      <c r="B9" s="31">
        <f t="shared" si="0"/>
        <v>48891.008989999995</v>
      </c>
      <c r="C9" s="33">
        <f t="shared" si="0"/>
        <v>48836.284</v>
      </c>
      <c r="D9" s="44">
        <f>22206.93999+12805.344</f>
        <v>35012.283989999996</v>
      </c>
      <c r="E9" s="31">
        <v>35012.283990000004</v>
      </c>
      <c r="F9" s="33">
        <f>13878.725</f>
        <v>13878.725</v>
      </c>
      <c r="G9" s="37">
        <f>13878.725</f>
        <v>13878.725</v>
      </c>
      <c r="H9" s="38">
        <f>13878.725</f>
        <v>13878.725</v>
      </c>
      <c r="I9" s="31">
        <v>13824.00001</v>
      </c>
      <c r="J9" s="33">
        <v>0</v>
      </c>
      <c r="K9" s="33">
        <v>0</v>
      </c>
      <c r="L9" s="33">
        <v>0</v>
      </c>
      <c r="M9" s="35">
        <v>0</v>
      </c>
      <c r="N9" s="30" t="s">
        <v>26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69.75" customHeight="1" x14ac:dyDescent="0.2">
      <c r="A10" s="22" t="s">
        <v>20</v>
      </c>
      <c r="B10" s="31">
        <f t="shared" si="0"/>
        <v>2532.49773</v>
      </c>
      <c r="C10" s="33">
        <f t="shared" si="0"/>
        <v>0</v>
      </c>
      <c r="D10" s="39">
        <v>1852.7157299999999</v>
      </c>
      <c r="E10" s="33">
        <v>0</v>
      </c>
      <c r="F10" s="33">
        <f>679.782</f>
        <v>679.78200000000004</v>
      </c>
      <c r="G10" s="37">
        <f>679.782</f>
        <v>679.78200000000004</v>
      </c>
      <c r="H10" s="38">
        <f>679.782</f>
        <v>679.78200000000004</v>
      </c>
      <c r="I10" s="33">
        <v>0</v>
      </c>
      <c r="J10" s="33">
        <v>0</v>
      </c>
      <c r="K10" s="33">
        <v>0</v>
      </c>
      <c r="L10" s="33">
        <v>0</v>
      </c>
      <c r="M10" s="35">
        <v>0</v>
      </c>
      <c r="N10" s="30" t="s">
        <v>27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75" customHeight="1" x14ac:dyDescent="0.2">
      <c r="A11" s="22" t="s">
        <v>14</v>
      </c>
      <c r="B11" s="31">
        <f t="shared" si="0"/>
        <v>42496.992660000004</v>
      </c>
      <c r="C11" s="34">
        <f t="shared" si="0"/>
        <v>41823.289349999999</v>
      </c>
      <c r="D11" s="32">
        <f>20981.565+10264.66166</f>
        <v>31246.22666</v>
      </c>
      <c r="E11" s="33">
        <v>30666.249899999999</v>
      </c>
      <c r="F11" s="33">
        <f>11250.766</f>
        <v>11250.766</v>
      </c>
      <c r="G11" s="37">
        <f>11250.766</f>
        <v>11250.766</v>
      </c>
      <c r="H11" s="38">
        <f>11250.766</f>
        <v>11250.766</v>
      </c>
      <c r="I11" s="40">
        <v>11157.03945</v>
      </c>
      <c r="J11" s="41">
        <v>0</v>
      </c>
      <c r="K11" s="41">
        <v>0</v>
      </c>
      <c r="L11" s="41">
        <v>0</v>
      </c>
      <c r="M11" s="42">
        <v>0</v>
      </c>
      <c r="N11" s="30" t="s">
        <v>28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25.5" customHeight="1" x14ac:dyDescent="0.2">
      <c r="A12" s="23" t="s">
        <v>15</v>
      </c>
      <c r="B12" s="29">
        <f>B7+B8+B9+B10+B11</f>
        <v>278844.64623000001</v>
      </c>
      <c r="C12" s="28">
        <f t="shared" ref="C12:M12" si="1">C7+C8+C9+C10+C11</f>
        <v>265088.67379999999</v>
      </c>
      <c r="D12" s="21">
        <f t="shared" si="1"/>
        <v>161544.48478</v>
      </c>
      <c r="E12" s="28">
        <f t="shared" si="1"/>
        <v>148616.80525999999</v>
      </c>
      <c r="F12" s="21">
        <f t="shared" si="1"/>
        <v>117300.16145000001</v>
      </c>
      <c r="G12" s="21">
        <f t="shared" si="1"/>
        <v>117300.16145000001</v>
      </c>
      <c r="H12" s="29">
        <f t="shared" si="1"/>
        <v>117300.16145000001</v>
      </c>
      <c r="I12" s="29">
        <f t="shared" si="1"/>
        <v>116471.86854</v>
      </c>
      <c r="J12" s="21">
        <f t="shared" si="1"/>
        <v>0</v>
      </c>
      <c r="K12" s="21">
        <f t="shared" si="1"/>
        <v>0</v>
      </c>
      <c r="L12" s="21">
        <f t="shared" si="1"/>
        <v>0</v>
      </c>
      <c r="M12" s="21">
        <f t="shared" si="1"/>
        <v>0</v>
      </c>
      <c r="N12" s="24" t="s">
        <v>16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5" x14ac:dyDescent="0.25">
      <c r="A13" s="8"/>
      <c r="B13" s="8"/>
      <c r="C13" s="8"/>
      <c r="D13" s="20"/>
      <c r="E13" s="8"/>
      <c r="F13" s="8"/>
      <c r="G13" s="27"/>
      <c r="H13" s="20"/>
      <c r="I13" s="8"/>
      <c r="J13" s="8"/>
      <c r="K13" s="8"/>
      <c r="L13" s="8"/>
      <c r="M13" s="8"/>
      <c r="N13" s="26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2.75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2.75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2.75" x14ac:dyDescent="0.2">
      <c r="A16" s="8"/>
      <c r="B16" s="8"/>
      <c r="C16" s="8"/>
      <c r="D16" s="8"/>
      <c r="E16" s="8"/>
      <c r="F16" s="8"/>
      <c r="G16" s="8"/>
      <c r="H16" s="8"/>
      <c r="I16" s="2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2.75" x14ac:dyDescent="0.2">
      <c r="A17" s="8"/>
      <c r="B17" s="8"/>
      <c r="C17" s="8"/>
      <c r="D17" s="8"/>
      <c r="E17" s="8"/>
      <c r="F17" s="8"/>
      <c r="G17" s="8"/>
      <c r="H17" s="8"/>
      <c r="I17" s="20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2.75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ht="12.75" x14ac:dyDescent="0.2">
      <c r="A19" s="8"/>
      <c r="B19" s="8"/>
      <c r="C19" s="8"/>
      <c r="D19" s="8"/>
      <c r="E19" s="8"/>
      <c r="F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2.75" x14ac:dyDescent="0.2">
      <c r="A20" s="8"/>
      <c r="B20" s="8"/>
      <c r="C20" s="8"/>
      <c r="D20" s="8"/>
      <c r="E20" s="8"/>
      <c r="F20" s="8"/>
      <c r="H20" s="8"/>
      <c r="I20" s="8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2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2.75" x14ac:dyDescent="0.2">
      <c r="A22" s="8"/>
      <c r="B22" s="8"/>
      <c r="C22" s="8"/>
      <c r="D22" s="8"/>
      <c r="E22" s="8"/>
      <c r="F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2.7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2.7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2.75" x14ac:dyDescent="0.2">
      <c r="A25" s="8"/>
      <c r="B25" s="8"/>
      <c r="C25" s="8"/>
      <c r="D25" s="8"/>
      <c r="E25" s="8"/>
      <c r="F25" s="8"/>
      <c r="G25" s="8"/>
      <c r="H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2.7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ht="12.7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2.7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2.7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2.7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2.7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2.7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2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2.7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2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2.7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2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2.7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2.7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2.7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2.7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2.7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2.7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2.7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.7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.7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.7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.7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.7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.7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.7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.7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.7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.7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.7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.7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.7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.7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.7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.7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.7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.7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.7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.7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.7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.7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.7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.7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.7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.75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.75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.75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.75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.7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.7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7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7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.75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.7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.75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.7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.7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.7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.7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.7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.7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.7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.7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.7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.7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.7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.7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.7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.7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.7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.7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.7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.7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.7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.7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.7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.7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.7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.7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.7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.7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.7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.7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.7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.7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.7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.7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.7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.7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.7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.7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.7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.7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.7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.7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.7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.7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.7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.7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.7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.7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.7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.7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.7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.7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.7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.7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.7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.7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.7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.7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.7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.7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.7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.7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.7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.7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.7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.7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.7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.7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.7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.7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.7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.7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.7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.7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.7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.7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.7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.7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.7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.7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.7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.7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.7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.7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.7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.7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.7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.7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.7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.7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.7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.7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.7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.7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.7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.7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.7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.7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.7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.7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.7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.7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.7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.7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.7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.7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.7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.7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.7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.7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.7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.7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.7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.7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.7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.7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.7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.7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.7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.7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.7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.7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.7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.7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.7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.7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.7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.7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.7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.7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.7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.7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.7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.7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.7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.7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.7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.7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.75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.7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.7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.7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.7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.75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.75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.75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.75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.75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.75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.75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.75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.75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.75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.75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.75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.75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.75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.75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.75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.75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.75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.75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.75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.75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.75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.75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.75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.75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.75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.75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.75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.75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.75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.75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.75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.75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.75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.75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.75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.75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.75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.75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.75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.75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.75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.75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.75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.75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.75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.75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.75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.75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.75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.75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.75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.75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.75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.75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.75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.75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.75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.75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.75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.75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.75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.75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.75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.75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.75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.75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.75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.75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.75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.75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.75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.75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.75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.75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.75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.75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.75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.75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.75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.75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.75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.75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.75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.75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.75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.75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.75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.75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.75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.75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.75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.75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.75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.75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.75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.7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.7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.7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.7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.7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.7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.7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.7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.7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.7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.7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.7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.7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.7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.7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.7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.7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.7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.7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.7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.7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.7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.7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.7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.7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.7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.7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.7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.7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.7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.7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.7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.7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.7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.7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.7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.7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.7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.7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.7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.7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.7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.7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.7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.7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.7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.7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.7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.7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.7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.7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.7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.7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.7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.7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.7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.7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.7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.7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.7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.7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.7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.7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.7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.7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.7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.7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.7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.7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.7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.7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.7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.7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.7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.7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.7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.7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.7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.7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.7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.7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.7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.7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.7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.7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.7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.7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.7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.7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.7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.7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.7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.7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.7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.7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.7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.7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.7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.7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.7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.7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.7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.7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.7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.7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.7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.7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.7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.7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.7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.7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.7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.7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.7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.7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.7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.7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.7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.7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.7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.7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.7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.7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.7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.7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.7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.7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.7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.7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.7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.7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.7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.7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.7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.7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.7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.7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.7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.7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.7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.7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.7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.7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.7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.7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.7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.7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.7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.7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.7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.7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.7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.7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.7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.7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.7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.7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.7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.7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.7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.7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.7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.7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.7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.7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.7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.7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.7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.7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.7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.7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.7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.7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.7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.7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.7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.7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.7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.7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.7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.7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.7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.7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.7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.7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.7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.7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.7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.7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.7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.7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.7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.7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.7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.7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.7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.7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.7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.7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.7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.7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.7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.7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.7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.7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.7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.7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.7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.7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.7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.7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.7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.7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.7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.7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.7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.7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.7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.7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.7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.7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.7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.7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.7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.7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.7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.7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.7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.7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.7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.7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.7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.7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.7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.7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.7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.7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.7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.7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.7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.7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.7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.7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.7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.7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.7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.7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.7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.7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.7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.7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.7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.7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.7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.7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.7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.7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.7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.7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.7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.7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.7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.7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.7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.7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.7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.7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.7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.7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.7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.7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.7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.7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.7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.7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.7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.7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.7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.7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.7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.7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.7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.7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.7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.7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.7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.7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.7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.7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.7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.7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.7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.7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.7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.7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.7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.7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.7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.7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.7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.7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.7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.7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.7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.7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.7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.7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.7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.7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.7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.7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.7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.7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.7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.7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.7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.7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.7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.7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.7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.7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.7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.7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.7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.7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.7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.7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.7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.7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.7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.7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.7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.7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.7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.7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.7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.7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.7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.7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.7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.7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.7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.7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.7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.7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.7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.7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.7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.7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.7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.7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.7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.7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.7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.7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.7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.7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.7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.7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.7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.7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.7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.7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.7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.7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.7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.7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.7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.7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.7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.7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.7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.7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.7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.7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.7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.7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.7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.7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.7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.7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.7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.7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.7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.7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.7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.7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.7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.7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.7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.7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.7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.7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.7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.7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.7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.7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.7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.7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.7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.7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.7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.7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.7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.7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.7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.7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.7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.7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.7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.7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.7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.7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.7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.7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.7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.7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.7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.7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.7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.7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.7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.7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.7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.7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.7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.7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.7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.7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.7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.7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.7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.7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.7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.7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.7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.7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.7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.7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.7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.7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.7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2.75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</row>
    <row r="781" spans="1:25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</row>
    <row r="782" spans="1:25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</row>
    <row r="783" spans="1:25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</row>
    <row r="784" spans="1:25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</row>
    <row r="785" spans="1:14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</row>
    <row r="786" spans="1:14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</row>
    <row r="787" spans="1:14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</row>
    <row r="788" spans="1:14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</row>
    <row r="789" spans="1:14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</row>
    <row r="790" spans="1:14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</row>
    <row r="791" spans="1:14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</row>
    <row r="792" spans="1:14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</row>
    <row r="793" spans="1:14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</row>
    <row r="794" spans="1:14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</row>
    <row r="795" spans="1:14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</row>
    <row r="796" spans="1:14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</row>
    <row r="797" spans="1:14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</row>
    <row r="798" spans="1:14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</row>
    <row r="799" spans="1:14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</row>
    <row r="800" spans="1:14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</row>
    <row r="801" spans="1:14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</row>
    <row r="802" spans="1:14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</row>
    <row r="803" spans="1:14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</row>
    <row r="804" spans="1:14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</row>
    <row r="805" spans="1:14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</row>
    <row r="806" spans="1:14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</row>
    <row r="807" spans="1:14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</row>
    <row r="808" spans="1:14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</row>
    <row r="809" spans="1:14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</row>
    <row r="810" spans="1:14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</row>
    <row r="811" spans="1:14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</row>
    <row r="812" spans="1:14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</row>
    <row r="813" spans="1:14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</row>
    <row r="814" spans="1:14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</row>
    <row r="815" spans="1:14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</row>
    <row r="816" spans="1:14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</row>
    <row r="817" spans="1:14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</row>
    <row r="818" spans="1:14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</row>
    <row r="819" spans="1:14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</row>
    <row r="820" spans="1:14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</row>
    <row r="821" spans="1:14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</row>
  </sheetData>
  <mergeCells count="7">
    <mergeCell ref="A6:N6"/>
    <mergeCell ref="A3:A4"/>
    <mergeCell ref="B3:C3"/>
    <mergeCell ref="D3:E3"/>
    <mergeCell ref="F3:I3"/>
    <mergeCell ref="J3:K3"/>
    <mergeCell ref="L3:M3"/>
  </mergeCells>
  <pageMargins left="3.937007874015748E-2" right="3.937007874015748E-2" top="0.19685039370078741" bottom="3.937007874015748E-2" header="3.937007874015748E-2" footer="3.937007874015748E-2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яя</dc:creator>
  <cp:lastModifiedBy>User</cp:lastModifiedBy>
  <cp:lastPrinted>2022-10-04T06:09:37Z</cp:lastPrinted>
  <dcterms:created xsi:type="dcterms:W3CDTF">2020-03-03T10:59:45Z</dcterms:created>
  <dcterms:modified xsi:type="dcterms:W3CDTF">2023-05-15T07:16:05Z</dcterms:modified>
</cp:coreProperties>
</file>