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435"/>
  </bookViews>
  <sheets>
    <sheet name="Форма 2 (часть 11 статьи 16)" sheetId="1" r:id="rId1"/>
  </sheets>
  <definedNames>
    <definedName name="_xlnm.Print_Area" localSheetId="0">'Форма 2 (часть 11 статьи 16)'!$A$1:$G$86</definedName>
  </definedNames>
  <calcPr calcId="152511"/>
</workbook>
</file>

<file path=xl/calcChain.xml><?xml version="1.0" encoding="utf-8"?>
<calcChain xmlns="http://schemas.openxmlformats.org/spreadsheetml/2006/main">
  <c r="F83" i="1" l="1"/>
  <c r="F82" i="1"/>
  <c r="F78" i="1"/>
  <c r="F77" i="1"/>
  <c r="F76" i="1"/>
  <c r="E74" i="1"/>
  <c r="D74" i="1"/>
  <c r="D19" i="1" s="1"/>
  <c r="E73" i="1"/>
  <c r="E18" i="1" s="1"/>
  <c r="D73" i="1"/>
  <c r="E72" i="1"/>
  <c r="D72" i="1"/>
  <c r="F72" i="1" s="1"/>
  <c r="E71" i="1"/>
  <c r="D71" i="1"/>
  <c r="D16" i="1" s="1"/>
  <c r="F16" i="1" s="1"/>
  <c r="E70" i="1"/>
  <c r="E15" i="1" s="1"/>
  <c r="E69" i="1"/>
  <c r="E68" i="1"/>
  <c r="E67" i="1"/>
  <c r="D67" i="1"/>
  <c r="F67" i="1" s="1"/>
  <c r="E66" i="1"/>
  <c r="E11" i="1" s="1"/>
  <c r="D66" i="1"/>
  <c r="D11" i="1" s="1"/>
  <c r="F11" i="1" s="1"/>
  <c r="E65" i="1"/>
  <c r="F65" i="1" s="1"/>
  <c r="D65" i="1"/>
  <c r="F61" i="1"/>
  <c r="F60" i="1"/>
  <c r="F56" i="1"/>
  <c r="F55" i="1"/>
  <c r="F54" i="1"/>
  <c r="E52" i="1"/>
  <c r="D52" i="1"/>
  <c r="E51" i="1"/>
  <c r="D51" i="1"/>
  <c r="E50" i="1"/>
  <c r="D50" i="1"/>
  <c r="F50" i="1" s="1"/>
  <c r="F49" i="1"/>
  <c r="E49" i="1"/>
  <c r="D49" i="1"/>
  <c r="E48" i="1"/>
  <c r="E47" i="1"/>
  <c r="E46" i="1"/>
  <c r="E45" i="1"/>
  <c r="D45" i="1"/>
  <c r="D12" i="1" s="1"/>
  <c r="F12" i="1" s="1"/>
  <c r="E44" i="1"/>
  <c r="F44" i="1" s="1"/>
  <c r="D44" i="1"/>
  <c r="E43" i="1"/>
  <c r="F43" i="1" s="1"/>
  <c r="D43" i="1"/>
  <c r="F39" i="1"/>
  <c r="F38" i="1"/>
  <c r="F34" i="1"/>
  <c r="F33" i="1"/>
  <c r="F32" i="1"/>
  <c r="E30" i="1"/>
  <c r="D30" i="1"/>
  <c r="E29" i="1"/>
  <c r="D29" i="1"/>
  <c r="D18" i="1" s="1"/>
  <c r="F28" i="1"/>
  <c r="E28" i="1"/>
  <c r="D28" i="1"/>
  <c r="E27" i="1"/>
  <c r="D27" i="1"/>
  <c r="F27" i="1" s="1"/>
  <c r="E26" i="1"/>
  <c r="E25" i="1"/>
  <c r="E14" i="1" s="1"/>
  <c r="E24" i="1"/>
  <c r="E13" i="1" s="1"/>
  <c r="E23" i="1"/>
  <c r="D23" i="1"/>
  <c r="F23" i="1" s="1"/>
  <c r="E22" i="1"/>
  <c r="F22" i="1" s="1"/>
  <c r="D22" i="1"/>
  <c r="E21" i="1"/>
  <c r="F21" i="1" s="1"/>
  <c r="D21" i="1"/>
  <c r="E19" i="1"/>
  <c r="E17" i="1"/>
  <c r="D17" i="1"/>
  <c r="F17" i="1" s="1"/>
  <c r="E16" i="1"/>
  <c r="E12" i="1"/>
  <c r="D10" i="1"/>
  <c r="E10" i="1" l="1"/>
  <c r="F10" i="1" s="1"/>
  <c r="F45" i="1"/>
  <c r="F66" i="1"/>
  <c r="F71" i="1"/>
</calcChain>
</file>

<file path=xl/sharedStrings.xml><?xml version="1.0" encoding="utf-8"?>
<sst xmlns="http://schemas.openxmlformats.org/spreadsheetml/2006/main" count="237" uniqueCount="39">
  <si>
    <t>Форма 2 Приложения 1 к 
Порядку  мониторинга</t>
  </si>
  <si>
    <t>О Т Ч Е Т
о выполнении части 11 статьи 16 Федерального закона № 185-ФЗ по программе переселения граждан из аварийного жилищного фонда, признанного таковым до 1 января 2017 года и подлежащего расселению в 2019-2025 гг.</t>
  </si>
  <si>
    <t>Наименование субъекта Российской Федерации:</t>
  </si>
  <si>
    <t>Республика Тыва</t>
  </si>
  <si>
    <t>Отчет представлен по состоянию на</t>
  </si>
  <si>
    <t>27.04.2023</t>
  </si>
  <si>
    <t>№ п\п</t>
  </si>
  <si>
    <t>Наименование показателя</t>
  </si>
  <si>
    <t>Единица
измерения</t>
  </si>
  <si>
    <t>Реализовано
согласно отчету</t>
  </si>
  <si>
    <t>Осталось
реализовать</t>
  </si>
  <si>
    <t>ИТОГО по субъекту РФ:</t>
  </si>
  <si>
    <t>Расселяемая площадь жилых помещений</t>
  </si>
  <si>
    <t>кв.м.</t>
  </si>
  <si>
    <t>Количество расселяемых жилых помещений</t>
  </si>
  <si>
    <t>ед.</t>
  </si>
  <si>
    <t>Количество граждан, переселенных из аварийных домов и непереселенных в связи с  непредвиденными обстоятельствами</t>
  </si>
  <si>
    <t>чел.</t>
  </si>
  <si>
    <t>Количество семей, переселенных из аварийных домов и непереселенных в связи непредвиденными обстоятельствами</t>
  </si>
  <si>
    <t>X</t>
  </si>
  <si>
    <t xml:space="preserve"> 4.1</t>
  </si>
  <si>
    <t xml:space="preserve">в том числе количество семей, выбравших в качестве способа переселения выплату возмещения за изымаемое жилое помещение </t>
  </si>
  <si>
    <t xml:space="preserve"> 4.2</t>
  </si>
  <si>
    <t>в том числе количество семей, использовавших полученную выплату возмещения на приобретение нового жилого помещения</t>
  </si>
  <si>
    <t>ВСЕГО затрачено на переселение</t>
  </si>
  <si>
    <t>руб.</t>
  </si>
  <si>
    <t xml:space="preserve"> 5.1</t>
  </si>
  <si>
    <t>в т.ч. средств Фонда</t>
  </si>
  <si>
    <t>Сумма экономии бюджетных средств</t>
  </si>
  <si>
    <t>Возмещение части стоимости жилых помещений</t>
  </si>
  <si>
    <t>ИТОГО по этапу 2020 года:</t>
  </si>
  <si>
    <t>Количество граждан, переселенных из аварийных домов и непереселенных в связи с непредвиденными обстоятельствами</t>
  </si>
  <si>
    <t>Заявка на получение финансовой поддержки за счет средств Фонда решение Правления от "16" Июля 2020 года №7410-вн</t>
  </si>
  <si>
    <t>ИТОГО по этапу 2021 года:</t>
  </si>
  <si>
    <t>Заявка на получение финансовой поддержки за счет средств Фонда решение Правления от "25" Декабря 2020 года №14077-вн</t>
  </si>
  <si>
    <t>ИТОГО по этапу 2022 года:</t>
  </si>
  <si>
    <t>Заявка на получение финансовой поддержки за счет средств Фонда решение Правления от "18" Марта 2022 года №4847-вн</t>
  </si>
  <si>
    <t>Исп.: Хунай-оол А.В.
8 394 22 2 32 63</t>
  </si>
  <si>
    <t>Предусмотрено
программами на
дату подачи отчета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</si>
</sst>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</font>
    <font>
      <sz val="10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u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FF"/>
        <bgColor rgb="FFFFFFCC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2" borderId="0" xfId="0" applyFill="1"/>
    <xf numFmtId="0" fontId="0" fillId="2" borderId="0" xfId="0" applyFill="1" applyAlignment="1" applyProtection="1">
      <alignment wrapText="1"/>
      <protection locked="0"/>
    </xf>
    <xf numFmtId="0" fontId="1" fillId="2" borderId="0" xfId="0" applyFont="1" applyFill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4" fontId="2" fillId="2" borderId="1" xfId="0" applyNumberFormat="1" applyFont="1" applyFill="1" applyBorder="1" applyAlignment="1">
      <alignment horizontal="right" vertical="top" wrapText="1"/>
    </xf>
    <xf numFmtId="3" fontId="2" fillId="2" borderId="1" xfId="0" applyNumberFormat="1" applyFont="1" applyFill="1" applyBorder="1" applyAlignment="1">
      <alignment horizontal="right"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4" fontId="2" fillId="2" borderId="2" xfId="0" applyNumberFormat="1" applyFont="1" applyFill="1" applyBorder="1" applyAlignment="1">
      <alignment horizontal="right" vertical="top" wrapText="1"/>
    </xf>
    <xf numFmtId="0" fontId="4" fillId="2" borderId="0" xfId="0" applyFont="1" applyFill="1" applyBorder="1"/>
    <xf numFmtId="0" fontId="2" fillId="2" borderId="0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center" vertical="top" wrapText="1"/>
    </xf>
    <xf numFmtId="4" fontId="2" fillId="2" borderId="3" xfId="0" applyNumberFormat="1" applyFont="1" applyFill="1" applyBorder="1" applyAlignment="1">
      <alignment horizontal="right" vertical="top" wrapText="1"/>
    </xf>
    <xf numFmtId="4" fontId="2" fillId="2" borderId="3" xfId="0" applyNumberFormat="1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wrapText="1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horizontal="right"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wrapText="1"/>
    </xf>
    <xf numFmtId="0" fontId="5" fillId="2" borderId="0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6"/>
  <sheetViews>
    <sheetView tabSelected="1" zoomScale="70" zoomScaleNormal="70" workbookViewId="0">
      <selection activeCell="M13" sqref="M12:M13"/>
    </sheetView>
  </sheetViews>
  <sheetFormatPr defaultColWidth="19" defaultRowHeight="15" x14ac:dyDescent="0.25"/>
  <cols>
    <col min="1" max="1" width="7.140625" customWidth="1"/>
    <col min="2" max="2" width="50" customWidth="1"/>
    <col min="3" max="3" width="18.5703125" customWidth="1"/>
    <col min="4" max="4" width="25" customWidth="1"/>
    <col min="5" max="6" width="20.85546875" customWidth="1"/>
    <col min="7" max="7" width="5.140625" customWidth="1"/>
  </cols>
  <sheetData>
    <row r="1" spans="1:6" ht="54.75" customHeight="1" x14ac:dyDescent="0.25">
      <c r="A1" s="1"/>
      <c r="B1" s="1"/>
      <c r="C1" s="1"/>
      <c r="D1" s="1"/>
      <c r="E1" s="27" t="s">
        <v>0</v>
      </c>
      <c r="F1" s="27"/>
    </row>
    <row r="2" spans="1:6" ht="58.5" customHeight="1" x14ac:dyDescent="0.25">
      <c r="A2" s="28" t="s">
        <v>1</v>
      </c>
      <c r="B2" s="28"/>
      <c r="C2" s="28"/>
      <c r="D2" s="28"/>
      <c r="E2" s="28"/>
      <c r="F2" s="28"/>
    </row>
    <row r="3" spans="1:6" x14ac:dyDescent="0.25">
      <c r="A3" s="1"/>
      <c r="B3" s="1"/>
      <c r="C3" s="1"/>
      <c r="D3" s="1"/>
      <c r="E3" s="1"/>
      <c r="F3" s="2"/>
    </row>
    <row r="4" spans="1:6" ht="22.5" customHeight="1" x14ac:dyDescent="0.25">
      <c r="A4" s="29" t="s">
        <v>2</v>
      </c>
      <c r="B4" s="29"/>
      <c r="C4" s="30" t="s">
        <v>3</v>
      </c>
      <c r="D4" s="30"/>
      <c r="E4" s="30"/>
      <c r="F4" s="1"/>
    </row>
    <row r="5" spans="1:6" ht="23.25" customHeight="1" x14ac:dyDescent="0.25">
      <c r="A5" s="29" t="s">
        <v>4</v>
      </c>
      <c r="B5" s="29"/>
      <c r="C5" s="30" t="s">
        <v>5</v>
      </c>
      <c r="D5" s="30"/>
      <c r="E5" s="30"/>
      <c r="F5" s="1"/>
    </row>
    <row r="6" spans="1:6" x14ac:dyDescent="0.25">
      <c r="A6" s="2"/>
      <c r="B6" s="1"/>
      <c r="C6" s="1"/>
      <c r="D6" s="1"/>
      <c r="E6" s="1"/>
      <c r="F6" s="1"/>
    </row>
    <row r="7" spans="1:6" ht="53.25" customHeight="1" x14ac:dyDescent="0.25">
      <c r="A7" s="3" t="s">
        <v>6</v>
      </c>
      <c r="B7" s="3" t="s">
        <v>7</v>
      </c>
      <c r="C7" s="3" t="s">
        <v>8</v>
      </c>
      <c r="D7" s="19" t="s">
        <v>38</v>
      </c>
      <c r="E7" s="3" t="s">
        <v>9</v>
      </c>
      <c r="F7" s="3" t="s">
        <v>10</v>
      </c>
    </row>
    <row r="8" spans="1:6" ht="15.75" customHeight="1" x14ac:dyDescent="0.25">
      <c r="A8" s="4">
        <v>1</v>
      </c>
      <c r="B8" s="4">
        <v>2</v>
      </c>
      <c r="C8" s="4">
        <v>3</v>
      </c>
      <c r="D8" s="4">
        <v>4</v>
      </c>
      <c r="E8" s="4">
        <v>5</v>
      </c>
      <c r="F8" s="4">
        <v>6</v>
      </c>
    </row>
    <row r="9" spans="1:6" ht="15.75" customHeight="1" x14ac:dyDescent="0.25">
      <c r="A9" s="31" t="s">
        <v>11</v>
      </c>
      <c r="B9" s="31"/>
      <c r="C9" s="31"/>
      <c r="D9" s="31"/>
      <c r="E9" s="31"/>
      <c r="F9" s="31"/>
    </row>
    <row r="10" spans="1:6" ht="15" customHeight="1" x14ac:dyDescent="0.25">
      <c r="A10" s="5">
        <v>1</v>
      </c>
      <c r="B10" s="6" t="s">
        <v>12</v>
      </c>
      <c r="C10" s="5" t="s">
        <v>13</v>
      </c>
      <c r="D10" s="7">
        <f t="shared" ref="D10:E12" si="0">SUM(D21,D43,D65)</f>
        <v>6135.3</v>
      </c>
      <c r="E10" s="7">
        <f t="shared" si="0"/>
        <v>2775.5</v>
      </c>
      <c r="F10" s="7">
        <f>IF(ISERROR(D10-E10),0,D10-E10)</f>
        <v>3359.8</v>
      </c>
    </row>
    <row r="11" spans="1:6" ht="15" customHeight="1" x14ac:dyDescent="0.25">
      <c r="A11" s="5">
        <v>2</v>
      </c>
      <c r="B11" s="6" t="s">
        <v>14</v>
      </c>
      <c r="C11" s="5" t="s">
        <v>15</v>
      </c>
      <c r="D11" s="8">
        <f t="shared" si="0"/>
        <v>127</v>
      </c>
      <c r="E11" s="8">
        <f t="shared" si="0"/>
        <v>51</v>
      </c>
      <c r="F11" s="8">
        <f>IF(ISERROR(D11-E11),0,D11-E11)</f>
        <v>76</v>
      </c>
    </row>
    <row r="12" spans="1:6" ht="46.5" customHeight="1" x14ac:dyDescent="0.25">
      <c r="A12" s="3">
        <v>3</v>
      </c>
      <c r="B12" s="6" t="s">
        <v>16</v>
      </c>
      <c r="C12" s="3" t="s">
        <v>17</v>
      </c>
      <c r="D12" s="8">
        <f t="shared" si="0"/>
        <v>363</v>
      </c>
      <c r="E12" s="8">
        <f t="shared" si="0"/>
        <v>138</v>
      </c>
      <c r="F12" s="8">
        <f>IF(ISERROR(D12-E12),0,D12-E12)</f>
        <v>225</v>
      </c>
    </row>
    <row r="13" spans="1:6" ht="46.5" customHeight="1" x14ac:dyDescent="0.25">
      <c r="A13" s="3">
        <v>4</v>
      </c>
      <c r="B13" s="6" t="s">
        <v>18</v>
      </c>
      <c r="C13" s="3" t="s">
        <v>15</v>
      </c>
      <c r="D13" s="12" t="s">
        <v>19</v>
      </c>
      <c r="E13" s="8">
        <f t="shared" ref="E13:E19" si="1">SUM(E24,E46,E68)</f>
        <v>51</v>
      </c>
      <c r="F13" s="12" t="s">
        <v>19</v>
      </c>
    </row>
    <row r="14" spans="1:6" ht="47.25" customHeight="1" x14ac:dyDescent="0.25">
      <c r="A14" s="3" t="s">
        <v>20</v>
      </c>
      <c r="B14" s="6" t="s">
        <v>21</v>
      </c>
      <c r="C14" s="3" t="s">
        <v>15</v>
      </c>
      <c r="D14" s="12" t="s">
        <v>19</v>
      </c>
      <c r="E14" s="8">
        <f t="shared" si="1"/>
        <v>0</v>
      </c>
      <c r="F14" s="12" t="s">
        <v>19</v>
      </c>
    </row>
    <row r="15" spans="1:6" ht="47.25" customHeight="1" x14ac:dyDescent="0.25">
      <c r="A15" s="3" t="s">
        <v>22</v>
      </c>
      <c r="B15" s="6" t="s">
        <v>23</v>
      </c>
      <c r="C15" s="3" t="s">
        <v>15</v>
      </c>
      <c r="D15" s="12" t="s">
        <v>19</v>
      </c>
      <c r="E15" s="8">
        <f t="shared" si="1"/>
        <v>0</v>
      </c>
      <c r="F15" s="12" t="s">
        <v>19</v>
      </c>
    </row>
    <row r="16" spans="1:6" ht="15" customHeight="1" x14ac:dyDescent="0.25">
      <c r="A16" s="5">
        <v>5</v>
      </c>
      <c r="B16" s="6" t="s">
        <v>24</v>
      </c>
      <c r="C16" s="5" t="s">
        <v>25</v>
      </c>
      <c r="D16" s="7">
        <f>SUM(D27,D49,D71)</f>
        <v>443028391.68000001</v>
      </c>
      <c r="E16" s="7">
        <f t="shared" si="1"/>
        <v>158349613.25999999</v>
      </c>
      <c r="F16" s="7">
        <f>IF(ISERROR(D16-E16),0,D16-E16)</f>
        <v>284678778.42000002</v>
      </c>
    </row>
    <row r="17" spans="1:8" ht="15" customHeight="1" x14ac:dyDescent="0.25">
      <c r="A17" s="9" t="s">
        <v>26</v>
      </c>
      <c r="B17" s="6" t="s">
        <v>27</v>
      </c>
      <c r="C17" s="5" t="s">
        <v>25</v>
      </c>
      <c r="D17" s="7">
        <f>SUM(D28,D50,D72)</f>
        <v>397690690.48000002</v>
      </c>
      <c r="E17" s="7">
        <f t="shared" si="1"/>
        <v>127432793.55000001</v>
      </c>
      <c r="F17" s="7">
        <f>IF(ISERROR(D17-E17),0,D17-E17)</f>
        <v>270257896.93000001</v>
      </c>
    </row>
    <row r="18" spans="1:8" ht="15" customHeight="1" x14ac:dyDescent="0.25">
      <c r="A18" s="9">
        <v>6</v>
      </c>
      <c r="B18" s="6" t="s">
        <v>28</v>
      </c>
      <c r="C18" s="5" t="s">
        <v>25</v>
      </c>
      <c r="D18" s="7">
        <f>SUM(D29,D51,D73)</f>
        <v>0</v>
      </c>
      <c r="E18" s="7">
        <f t="shared" si="1"/>
        <v>0</v>
      </c>
      <c r="F18" s="10" t="s">
        <v>19</v>
      </c>
    </row>
    <row r="19" spans="1:8" ht="15" customHeight="1" x14ac:dyDescent="0.25">
      <c r="A19" s="9">
        <v>7</v>
      </c>
      <c r="B19" s="6" t="s">
        <v>29</v>
      </c>
      <c r="C19" s="5" t="s">
        <v>25</v>
      </c>
      <c r="D19" s="7">
        <f>SUM(D30,D52,D74)</f>
        <v>0</v>
      </c>
      <c r="E19" s="7">
        <f t="shared" si="1"/>
        <v>0</v>
      </c>
      <c r="F19" s="10" t="s">
        <v>19</v>
      </c>
    </row>
    <row r="20" spans="1:8" ht="15.75" customHeight="1" x14ac:dyDescent="0.25">
      <c r="A20" s="32" t="s">
        <v>30</v>
      </c>
      <c r="B20" s="32"/>
      <c r="C20" s="32"/>
      <c r="D20" s="32"/>
      <c r="E20" s="32"/>
      <c r="F20" s="32"/>
    </row>
    <row r="21" spans="1:8" ht="15" customHeight="1" x14ac:dyDescent="0.25">
      <c r="A21" s="5">
        <v>1</v>
      </c>
      <c r="B21" s="6" t="s">
        <v>12</v>
      </c>
      <c r="C21" s="5" t="s">
        <v>13</v>
      </c>
      <c r="D21" s="7">
        <f t="shared" ref="D21:E23" si="2">SUM(D32)</f>
        <v>1383.8</v>
      </c>
      <c r="E21" s="7">
        <f t="shared" si="2"/>
        <v>1383.8</v>
      </c>
      <c r="F21" s="7">
        <f>IF(ISERROR(D21-E21),0,D21-E21)</f>
        <v>0</v>
      </c>
    </row>
    <row r="22" spans="1:8" ht="15" customHeight="1" x14ac:dyDescent="0.25">
      <c r="A22" s="5">
        <v>2</v>
      </c>
      <c r="B22" s="6" t="s">
        <v>14</v>
      </c>
      <c r="C22" s="5" t="s">
        <v>15</v>
      </c>
      <c r="D22" s="8">
        <f t="shared" si="2"/>
        <v>28</v>
      </c>
      <c r="E22" s="8">
        <f t="shared" si="2"/>
        <v>28</v>
      </c>
      <c r="F22" s="8">
        <f>IF(ISERROR(D22-E22),0,D22-E22)</f>
        <v>0</v>
      </c>
    </row>
    <row r="23" spans="1:8" ht="47.25" customHeight="1" x14ac:dyDescent="0.25">
      <c r="A23" s="5">
        <v>3</v>
      </c>
      <c r="B23" s="6" t="s">
        <v>31</v>
      </c>
      <c r="C23" s="5" t="s">
        <v>17</v>
      </c>
      <c r="D23" s="8">
        <f t="shared" si="2"/>
        <v>73</v>
      </c>
      <c r="E23" s="8">
        <f t="shared" si="2"/>
        <v>73</v>
      </c>
      <c r="F23" s="8">
        <f>IF(ISERROR(D23-E23),0,D23-E23)</f>
        <v>0</v>
      </c>
    </row>
    <row r="24" spans="1:8" ht="47.25" customHeight="1" x14ac:dyDescent="0.25">
      <c r="A24" s="3">
        <v>4</v>
      </c>
      <c r="B24" s="6" t="s">
        <v>18</v>
      </c>
      <c r="C24" s="3" t="s">
        <v>15</v>
      </c>
      <c r="D24" s="12" t="s">
        <v>19</v>
      </c>
      <c r="E24" s="8">
        <f t="shared" ref="E24:E30" si="3">SUM(E35)</f>
        <v>28</v>
      </c>
      <c r="F24" s="12" t="s">
        <v>19</v>
      </c>
    </row>
    <row r="25" spans="1:8" ht="47.25" customHeight="1" x14ac:dyDescent="0.25">
      <c r="A25" s="3" t="s">
        <v>20</v>
      </c>
      <c r="B25" s="6" t="s">
        <v>21</v>
      </c>
      <c r="C25" s="3" t="s">
        <v>15</v>
      </c>
      <c r="D25" s="12" t="s">
        <v>19</v>
      </c>
      <c r="E25" s="8">
        <f t="shared" si="3"/>
        <v>0</v>
      </c>
      <c r="F25" s="12" t="s">
        <v>19</v>
      </c>
    </row>
    <row r="26" spans="1:8" ht="47.25" customHeight="1" x14ac:dyDescent="0.25">
      <c r="A26" s="3" t="s">
        <v>22</v>
      </c>
      <c r="B26" s="6" t="s">
        <v>23</v>
      </c>
      <c r="C26" s="3" t="s">
        <v>15</v>
      </c>
      <c r="D26" s="12" t="s">
        <v>19</v>
      </c>
      <c r="E26" s="8">
        <f t="shared" si="3"/>
        <v>0</v>
      </c>
      <c r="F26" s="12" t="s">
        <v>19</v>
      </c>
    </row>
    <row r="27" spans="1:8" ht="15" customHeight="1" x14ac:dyDescent="0.25">
      <c r="A27" s="5">
        <v>5</v>
      </c>
      <c r="B27" s="6" t="s">
        <v>24</v>
      </c>
      <c r="C27" s="5" t="s">
        <v>25</v>
      </c>
      <c r="D27" s="7">
        <f>SUM(D38)</f>
        <v>79361418.859999999</v>
      </c>
      <c r="E27" s="7">
        <f t="shared" si="3"/>
        <v>79361418.859999999</v>
      </c>
      <c r="F27" s="7">
        <f>IF(ISERROR(D27-E27),0,D27-E27)</f>
        <v>0</v>
      </c>
    </row>
    <row r="28" spans="1:8" ht="15" customHeight="1" x14ac:dyDescent="0.25">
      <c r="A28" s="9" t="s">
        <v>26</v>
      </c>
      <c r="B28" s="6" t="s">
        <v>27</v>
      </c>
      <c r="C28" s="5" t="s">
        <v>25</v>
      </c>
      <c r="D28" s="7">
        <f>SUM(D39)</f>
        <v>61829773.100000001</v>
      </c>
      <c r="E28" s="7">
        <f t="shared" si="3"/>
        <v>61829773.100000001</v>
      </c>
      <c r="F28" s="7">
        <f>IF(ISERROR(D28-E28),0,D28-E28)</f>
        <v>0</v>
      </c>
    </row>
    <row r="29" spans="1:8" ht="15" customHeight="1" x14ac:dyDescent="0.25">
      <c r="A29" s="9">
        <v>6</v>
      </c>
      <c r="B29" s="6" t="s">
        <v>28</v>
      </c>
      <c r="C29" s="5" t="s">
        <v>25</v>
      </c>
      <c r="D29" s="7">
        <f>SUM(D40)</f>
        <v>0</v>
      </c>
      <c r="E29" s="7">
        <f t="shared" si="3"/>
        <v>0</v>
      </c>
      <c r="F29" s="10" t="s">
        <v>19</v>
      </c>
    </row>
    <row r="30" spans="1:8" ht="19.5" customHeight="1" x14ac:dyDescent="0.25">
      <c r="A30" s="9">
        <v>7</v>
      </c>
      <c r="B30" s="6" t="s">
        <v>29</v>
      </c>
      <c r="C30" s="5" t="s">
        <v>25</v>
      </c>
      <c r="D30" s="7">
        <f>SUM(D41)</f>
        <v>0</v>
      </c>
      <c r="E30" s="7">
        <f t="shared" si="3"/>
        <v>0</v>
      </c>
      <c r="F30" s="10" t="s">
        <v>19</v>
      </c>
      <c r="G30" s="11"/>
      <c r="H30" s="11"/>
    </row>
    <row r="31" spans="1:8" ht="15" customHeight="1" x14ac:dyDescent="0.25">
      <c r="A31" s="33" t="s">
        <v>32</v>
      </c>
      <c r="B31" s="33"/>
      <c r="C31" s="33"/>
      <c r="D31" s="33"/>
      <c r="E31" s="33"/>
      <c r="F31" s="33"/>
    </row>
    <row r="32" spans="1:8" ht="15" customHeight="1" x14ac:dyDescent="0.25">
      <c r="A32" s="5">
        <v>1</v>
      </c>
      <c r="B32" s="6" t="s">
        <v>12</v>
      </c>
      <c r="C32" s="5" t="s">
        <v>13</v>
      </c>
      <c r="D32" s="7">
        <v>1383.8</v>
      </c>
      <c r="E32" s="7">
        <v>1383.8</v>
      </c>
      <c r="F32" s="7">
        <f>IF(ISERROR(D32-E32),0,D32-E32)</f>
        <v>0</v>
      </c>
    </row>
    <row r="33" spans="1:8" ht="18" customHeight="1" x14ac:dyDescent="0.25">
      <c r="A33" s="5">
        <v>2</v>
      </c>
      <c r="B33" s="6" t="s">
        <v>14</v>
      </c>
      <c r="C33" s="5" t="s">
        <v>15</v>
      </c>
      <c r="D33" s="8">
        <v>28</v>
      </c>
      <c r="E33" s="8">
        <v>28</v>
      </c>
      <c r="F33" s="8">
        <f>IF(ISERROR(D33-E33),0,D33-E33)</f>
        <v>0</v>
      </c>
    </row>
    <row r="34" spans="1:8" ht="15" customHeight="1" x14ac:dyDescent="0.25">
      <c r="A34" s="5">
        <v>3</v>
      </c>
      <c r="B34" s="6" t="s">
        <v>16</v>
      </c>
      <c r="C34" s="5" t="s">
        <v>17</v>
      </c>
      <c r="D34" s="8">
        <v>73</v>
      </c>
      <c r="E34" s="8">
        <v>73</v>
      </c>
      <c r="F34" s="8">
        <f>IF(ISERROR(D34-E34),0,D34-E34)</f>
        <v>0</v>
      </c>
    </row>
    <row r="35" spans="1:8" ht="47.25" customHeight="1" x14ac:dyDescent="0.25">
      <c r="A35" s="3">
        <v>4</v>
      </c>
      <c r="B35" s="6" t="s">
        <v>18</v>
      </c>
      <c r="C35" s="3" t="s">
        <v>15</v>
      </c>
      <c r="D35" s="12" t="s">
        <v>19</v>
      </c>
      <c r="E35" s="8">
        <v>28</v>
      </c>
      <c r="F35" s="12" t="s">
        <v>19</v>
      </c>
    </row>
    <row r="36" spans="1:8" ht="47.25" customHeight="1" x14ac:dyDescent="0.25">
      <c r="A36" s="3" t="s">
        <v>20</v>
      </c>
      <c r="B36" s="6" t="s">
        <v>21</v>
      </c>
      <c r="C36" s="3" t="s">
        <v>15</v>
      </c>
      <c r="D36" s="12" t="s">
        <v>19</v>
      </c>
      <c r="E36" s="8">
        <v>0</v>
      </c>
      <c r="F36" s="12" t="s">
        <v>19</v>
      </c>
    </row>
    <row r="37" spans="1:8" ht="47.25" customHeight="1" x14ac:dyDescent="0.25">
      <c r="A37" s="3" t="s">
        <v>22</v>
      </c>
      <c r="B37" s="6" t="s">
        <v>23</v>
      </c>
      <c r="C37" s="3" t="s">
        <v>15</v>
      </c>
      <c r="D37" s="12" t="s">
        <v>19</v>
      </c>
      <c r="E37" s="8">
        <v>0</v>
      </c>
      <c r="F37" s="12" t="s">
        <v>19</v>
      </c>
    </row>
    <row r="38" spans="1:8" ht="15" customHeight="1" x14ac:dyDescent="0.25">
      <c r="A38" s="5">
        <v>5</v>
      </c>
      <c r="B38" s="6" t="s">
        <v>24</v>
      </c>
      <c r="C38" s="5" t="s">
        <v>25</v>
      </c>
      <c r="D38" s="7">
        <v>79361418.859999999</v>
      </c>
      <c r="E38" s="7">
        <v>79361418.859999999</v>
      </c>
      <c r="F38" s="7">
        <f>IF(ISERROR(D38-E38),0,D38-E38)</f>
        <v>0</v>
      </c>
    </row>
    <row r="39" spans="1:8" ht="15" customHeight="1" x14ac:dyDescent="0.25">
      <c r="A39" s="9" t="s">
        <v>26</v>
      </c>
      <c r="B39" s="6" t="s">
        <v>27</v>
      </c>
      <c r="C39" s="5" t="s">
        <v>25</v>
      </c>
      <c r="D39" s="7">
        <v>61829773.100000001</v>
      </c>
      <c r="E39" s="7">
        <v>61829773.100000001</v>
      </c>
      <c r="F39" s="7">
        <f>IF(ISERROR(D39-E39),0,D39-E39)</f>
        <v>0</v>
      </c>
    </row>
    <row r="40" spans="1:8" ht="15" customHeight="1" x14ac:dyDescent="0.25">
      <c r="A40" s="9">
        <v>6</v>
      </c>
      <c r="B40" s="6" t="s">
        <v>28</v>
      </c>
      <c r="C40" s="5" t="s">
        <v>25</v>
      </c>
      <c r="D40" s="7">
        <v>0</v>
      </c>
      <c r="E40" s="7">
        <v>0</v>
      </c>
      <c r="F40" s="10" t="s">
        <v>19</v>
      </c>
    </row>
    <row r="41" spans="1:8" ht="18" customHeight="1" x14ac:dyDescent="0.25">
      <c r="A41" s="9">
        <v>7</v>
      </c>
      <c r="B41" s="6" t="s">
        <v>29</v>
      </c>
      <c r="C41" s="5" t="s">
        <v>25</v>
      </c>
      <c r="D41" s="7">
        <v>0</v>
      </c>
      <c r="E41" s="7">
        <v>0</v>
      </c>
      <c r="F41" s="10" t="s">
        <v>19</v>
      </c>
      <c r="G41" s="11"/>
      <c r="H41" s="11"/>
    </row>
    <row r="42" spans="1:8" ht="15.75" customHeight="1" x14ac:dyDescent="0.25">
      <c r="A42" s="32" t="s">
        <v>33</v>
      </c>
      <c r="B42" s="32"/>
      <c r="C42" s="32"/>
      <c r="D42" s="32"/>
      <c r="E42" s="32"/>
      <c r="F42" s="32"/>
    </row>
    <row r="43" spans="1:8" ht="15" customHeight="1" x14ac:dyDescent="0.25">
      <c r="A43" s="5">
        <v>1</v>
      </c>
      <c r="B43" s="6" t="s">
        <v>12</v>
      </c>
      <c r="C43" s="5" t="s">
        <v>13</v>
      </c>
      <c r="D43" s="7">
        <f t="shared" ref="D43:E45" si="4">SUM(D54)</f>
        <v>2494.5</v>
      </c>
      <c r="E43" s="7">
        <f t="shared" si="4"/>
        <v>1391.7</v>
      </c>
      <c r="F43" s="7">
        <f>IF(ISERROR(D43-E43),0,D43-E43)</f>
        <v>1102.8</v>
      </c>
    </row>
    <row r="44" spans="1:8" ht="15" customHeight="1" x14ac:dyDescent="0.25">
      <c r="A44" s="5">
        <v>2</v>
      </c>
      <c r="B44" s="6" t="s">
        <v>14</v>
      </c>
      <c r="C44" s="5" t="s">
        <v>15</v>
      </c>
      <c r="D44" s="8">
        <f t="shared" si="4"/>
        <v>49</v>
      </c>
      <c r="E44" s="8">
        <f t="shared" si="4"/>
        <v>23</v>
      </c>
      <c r="F44" s="8">
        <f>IF(ISERROR(D44-E44),0,D44-E44)</f>
        <v>26</v>
      </c>
    </row>
    <row r="45" spans="1:8" ht="47.25" customHeight="1" x14ac:dyDescent="0.25">
      <c r="A45" s="5">
        <v>3</v>
      </c>
      <c r="B45" s="6" t="s">
        <v>31</v>
      </c>
      <c r="C45" s="5" t="s">
        <v>17</v>
      </c>
      <c r="D45" s="8">
        <f t="shared" si="4"/>
        <v>152</v>
      </c>
      <c r="E45" s="8">
        <f t="shared" si="4"/>
        <v>65</v>
      </c>
      <c r="F45" s="8">
        <f>IF(ISERROR(D45-E45),0,D45-E45)</f>
        <v>87</v>
      </c>
    </row>
    <row r="46" spans="1:8" ht="47.25" customHeight="1" x14ac:dyDescent="0.25">
      <c r="A46" s="3">
        <v>4</v>
      </c>
      <c r="B46" s="6" t="s">
        <v>18</v>
      </c>
      <c r="C46" s="3" t="s">
        <v>15</v>
      </c>
      <c r="D46" s="12" t="s">
        <v>19</v>
      </c>
      <c r="E46" s="8">
        <f t="shared" ref="E46:E52" si="5">SUM(E57)</f>
        <v>23</v>
      </c>
      <c r="F46" s="12" t="s">
        <v>19</v>
      </c>
    </row>
    <row r="47" spans="1:8" ht="47.25" customHeight="1" x14ac:dyDescent="0.25">
      <c r="A47" s="3" t="s">
        <v>20</v>
      </c>
      <c r="B47" s="6" t="s">
        <v>21</v>
      </c>
      <c r="C47" s="3" t="s">
        <v>15</v>
      </c>
      <c r="D47" s="12" t="s">
        <v>19</v>
      </c>
      <c r="E47" s="8">
        <f t="shared" si="5"/>
        <v>0</v>
      </c>
      <c r="F47" s="12" t="s">
        <v>19</v>
      </c>
    </row>
    <row r="48" spans="1:8" ht="47.25" customHeight="1" x14ac:dyDescent="0.25">
      <c r="A48" s="3" t="s">
        <v>22</v>
      </c>
      <c r="B48" s="6" t="s">
        <v>23</v>
      </c>
      <c r="C48" s="3" t="s">
        <v>15</v>
      </c>
      <c r="D48" s="12" t="s">
        <v>19</v>
      </c>
      <c r="E48" s="8">
        <f t="shared" si="5"/>
        <v>0</v>
      </c>
      <c r="F48" s="12" t="s">
        <v>19</v>
      </c>
    </row>
    <row r="49" spans="1:8" ht="15" customHeight="1" x14ac:dyDescent="0.25">
      <c r="A49" s="5">
        <v>5</v>
      </c>
      <c r="B49" s="6" t="s">
        <v>24</v>
      </c>
      <c r="C49" s="5" t="s">
        <v>25</v>
      </c>
      <c r="D49" s="7">
        <f>SUM(D60)</f>
        <v>147816520.81999999</v>
      </c>
      <c r="E49" s="7">
        <f t="shared" si="5"/>
        <v>78988194.400000006</v>
      </c>
      <c r="F49" s="7">
        <f>IF(ISERROR(D49-E49),0,D49-E49)</f>
        <v>68828326.419999987</v>
      </c>
    </row>
    <row r="50" spans="1:8" ht="15" customHeight="1" x14ac:dyDescent="0.25">
      <c r="A50" s="9" t="s">
        <v>26</v>
      </c>
      <c r="B50" s="6" t="s">
        <v>27</v>
      </c>
      <c r="C50" s="5" t="s">
        <v>25</v>
      </c>
      <c r="D50" s="7">
        <f>SUM(D61)</f>
        <v>122184118.38</v>
      </c>
      <c r="E50" s="7">
        <f t="shared" si="5"/>
        <v>65603020.450000003</v>
      </c>
      <c r="F50" s="7">
        <f>IF(ISERROR(D50-E50),0,D50-E50)</f>
        <v>56581097.929999992</v>
      </c>
    </row>
    <row r="51" spans="1:8" ht="15.75" x14ac:dyDescent="0.25">
      <c r="A51" s="9">
        <v>6</v>
      </c>
      <c r="B51" s="6" t="s">
        <v>28</v>
      </c>
      <c r="C51" s="5" t="s">
        <v>25</v>
      </c>
      <c r="D51" s="7">
        <f>SUM(D62)</f>
        <v>0</v>
      </c>
      <c r="E51" s="7">
        <f t="shared" si="5"/>
        <v>0</v>
      </c>
      <c r="F51" s="10" t="s">
        <v>19</v>
      </c>
    </row>
    <row r="52" spans="1:8" ht="20.25" customHeight="1" x14ac:dyDescent="0.25">
      <c r="A52" s="9">
        <v>7</v>
      </c>
      <c r="B52" s="6" t="s">
        <v>29</v>
      </c>
      <c r="C52" s="5" t="s">
        <v>25</v>
      </c>
      <c r="D52" s="7">
        <f>SUM(D63)</f>
        <v>0</v>
      </c>
      <c r="E52" s="7">
        <f t="shared" si="5"/>
        <v>0</v>
      </c>
      <c r="F52" s="10" t="s">
        <v>19</v>
      </c>
      <c r="G52" s="11"/>
      <c r="H52" s="11"/>
    </row>
    <row r="53" spans="1:8" ht="15" customHeight="1" x14ac:dyDescent="0.25">
      <c r="A53" s="33" t="s">
        <v>34</v>
      </c>
      <c r="B53" s="33"/>
      <c r="C53" s="33"/>
      <c r="D53" s="33"/>
      <c r="E53" s="33"/>
      <c r="F53" s="33"/>
    </row>
    <row r="54" spans="1:8" ht="15" customHeight="1" x14ac:dyDescent="0.25">
      <c r="A54" s="5">
        <v>1</v>
      </c>
      <c r="B54" s="6" t="s">
        <v>12</v>
      </c>
      <c r="C54" s="5" t="s">
        <v>13</v>
      </c>
      <c r="D54" s="7">
        <v>2494.5</v>
      </c>
      <c r="E54" s="7">
        <v>1391.7</v>
      </c>
      <c r="F54" s="7">
        <f>IF(ISERROR(D54-E54),0,D54-E54)</f>
        <v>1102.8</v>
      </c>
    </row>
    <row r="55" spans="1:8" ht="31.5" customHeight="1" x14ac:dyDescent="0.25">
      <c r="A55" s="5">
        <v>2</v>
      </c>
      <c r="B55" s="6" t="s">
        <v>14</v>
      </c>
      <c r="C55" s="5" t="s">
        <v>15</v>
      </c>
      <c r="D55" s="8">
        <v>49</v>
      </c>
      <c r="E55" s="8">
        <v>23</v>
      </c>
      <c r="F55" s="8">
        <f>IF(ISERROR(D55-E55),0,D55-E55)</f>
        <v>26</v>
      </c>
    </row>
    <row r="56" spans="1:8" ht="15" customHeight="1" x14ac:dyDescent="0.25">
      <c r="A56" s="5">
        <v>3</v>
      </c>
      <c r="B56" s="6" t="s">
        <v>16</v>
      </c>
      <c r="C56" s="5" t="s">
        <v>17</v>
      </c>
      <c r="D56" s="8">
        <v>152</v>
      </c>
      <c r="E56" s="8">
        <v>65</v>
      </c>
      <c r="F56" s="8">
        <f>IF(ISERROR(D56-E56),0,D56-E56)</f>
        <v>87</v>
      </c>
    </row>
    <row r="57" spans="1:8" ht="47.25" customHeight="1" x14ac:dyDescent="0.25">
      <c r="A57" s="3">
        <v>4</v>
      </c>
      <c r="B57" s="6" t="s">
        <v>18</v>
      </c>
      <c r="C57" s="3" t="s">
        <v>15</v>
      </c>
      <c r="D57" s="12" t="s">
        <v>19</v>
      </c>
      <c r="E57" s="8">
        <v>23</v>
      </c>
      <c r="F57" s="12" t="s">
        <v>19</v>
      </c>
    </row>
    <row r="58" spans="1:8" ht="47.25" customHeight="1" x14ac:dyDescent="0.25">
      <c r="A58" s="3" t="s">
        <v>20</v>
      </c>
      <c r="B58" s="6" t="s">
        <v>21</v>
      </c>
      <c r="C58" s="3" t="s">
        <v>15</v>
      </c>
      <c r="D58" s="12" t="s">
        <v>19</v>
      </c>
      <c r="E58" s="8">
        <v>0</v>
      </c>
      <c r="F58" s="12" t="s">
        <v>19</v>
      </c>
    </row>
    <row r="59" spans="1:8" ht="47.25" customHeight="1" x14ac:dyDescent="0.25">
      <c r="A59" s="3" t="s">
        <v>22</v>
      </c>
      <c r="B59" s="6" t="s">
        <v>23</v>
      </c>
      <c r="C59" s="3" t="s">
        <v>15</v>
      </c>
      <c r="D59" s="12" t="s">
        <v>19</v>
      </c>
      <c r="E59" s="8">
        <v>0</v>
      </c>
      <c r="F59" s="12" t="s">
        <v>19</v>
      </c>
    </row>
    <row r="60" spans="1:8" ht="15" customHeight="1" x14ac:dyDescent="0.25">
      <c r="A60" s="5">
        <v>5</v>
      </c>
      <c r="B60" s="6" t="s">
        <v>24</v>
      </c>
      <c r="C60" s="5" t="s">
        <v>25</v>
      </c>
      <c r="D60" s="7">
        <v>147816520.81999999</v>
      </c>
      <c r="E60" s="7">
        <v>78988194.400000006</v>
      </c>
      <c r="F60" s="7">
        <f>IF(ISERROR(D60-E60),0,D60-E60)</f>
        <v>68828326.419999987</v>
      </c>
    </row>
    <row r="61" spans="1:8" ht="15" customHeight="1" x14ac:dyDescent="0.25">
      <c r="A61" s="9" t="s">
        <v>26</v>
      </c>
      <c r="B61" s="6" t="s">
        <v>27</v>
      </c>
      <c r="C61" s="5" t="s">
        <v>25</v>
      </c>
      <c r="D61" s="7">
        <v>122184118.38</v>
      </c>
      <c r="E61" s="7">
        <v>65603020.450000003</v>
      </c>
      <c r="F61" s="7">
        <f>IF(ISERROR(D61-E61),0,D61-E61)</f>
        <v>56581097.929999992</v>
      </c>
    </row>
    <row r="62" spans="1:8" ht="15" customHeight="1" x14ac:dyDescent="0.25">
      <c r="A62" s="9">
        <v>6</v>
      </c>
      <c r="B62" s="6" t="s">
        <v>28</v>
      </c>
      <c r="C62" s="5" t="s">
        <v>25</v>
      </c>
      <c r="D62" s="7">
        <v>0</v>
      </c>
      <c r="E62" s="7">
        <v>0</v>
      </c>
      <c r="F62" s="10" t="s">
        <v>19</v>
      </c>
    </row>
    <row r="63" spans="1:8" ht="16.5" customHeight="1" x14ac:dyDescent="0.25">
      <c r="A63" s="9">
        <v>7</v>
      </c>
      <c r="B63" s="6" t="s">
        <v>29</v>
      </c>
      <c r="C63" s="5" t="s">
        <v>25</v>
      </c>
      <c r="D63" s="7">
        <v>0</v>
      </c>
      <c r="E63" s="7">
        <v>0</v>
      </c>
      <c r="F63" s="10" t="s">
        <v>19</v>
      </c>
      <c r="G63" s="11"/>
      <c r="H63" s="11"/>
    </row>
    <row r="64" spans="1:8" ht="15.75" customHeight="1" x14ac:dyDescent="0.25">
      <c r="A64" s="32" t="s">
        <v>35</v>
      </c>
      <c r="B64" s="32"/>
      <c r="C64" s="32"/>
      <c r="D64" s="32"/>
      <c r="E64" s="32"/>
      <c r="F64" s="32"/>
    </row>
    <row r="65" spans="1:8" ht="15" customHeight="1" x14ac:dyDescent="0.25">
      <c r="A65" s="5">
        <v>1</v>
      </c>
      <c r="B65" s="6" t="s">
        <v>12</v>
      </c>
      <c r="C65" s="5" t="s">
        <v>13</v>
      </c>
      <c r="D65" s="7">
        <f t="shared" ref="D65:E67" si="6">SUM(D76)</f>
        <v>2257</v>
      </c>
      <c r="E65" s="7">
        <f t="shared" si="6"/>
        <v>0</v>
      </c>
      <c r="F65" s="7">
        <f>IF(ISERROR(D65-E65),0,D65-E65)</f>
        <v>2257</v>
      </c>
    </row>
    <row r="66" spans="1:8" ht="15" customHeight="1" x14ac:dyDescent="0.25">
      <c r="A66" s="5">
        <v>2</v>
      </c>
      <c r="B66" s="6" t="s">
        <v>14</v>
      </c>
      <c r="C66" s="5" t="s">
        <v>15</v>
      </c>
      <c r="D66" s="8">
        <f t="shared" si="6"/>
        <v>50</v>
      </c>
      <c r="E66" s="8">
        <f t="shared" si="6"/>
        <v>0</v>
      </c>
      <c r="F66" s="8">
        <f>IF(ISERROR(D66-E66),0,D66-E66)</f>
        <v>50</v>
      </c>
    </row>
    <row r="67" spans="1:8" ht="47.25" customHeight="1" x14ac:dyDescent="0.25">
      <c r="A67" s="5">
        <v>3</v>
      </c>
      <c r="B67" s="6" t="s">
        <v>31</v>
      </c>
      <c r="C67" s="5" t="s">
        <v>17</v>
      </c>
      <c r="D67" s="8">
        <f t="shared" si="6"/>
        <v>138</v>
      </c>
      <c r="E67" s="8">
        <f t="shared" si="6"/>
        <v>0</v>
      </c>
      <c r="F67" s="8">
        <f>IF(ISERROR(D67-E67),0,D67-E67)</f>
        <v>138</v>
      </c>
    </row>
    <row r="68" spans="1:8" ht="47.25" customHeight="1" x14ac:dyDescent="0.25">
      <c r="A68" s="3">
        <v>4</v>
      </c>
      <c r="B68" s="6" t="s">
        <v>18</v>
      </c>
      <c r="C68" s="3" t="s">
        <v>15</v>
      </c>
      <c r="D68" s="12" t="s">
        <v>19</v>
      </c>
      <c r="E68" s="8">
        <f t="shared" ref="E68:E74" si="7">SUM(E79)</f>
        <v>0</v>
      </c>
      <c r="F68" s="12" t="s">
        <v>19</v>
      </c>
    </row>
    <row r="69" spans="1:8" ht="47.25" customHeight="1" x14ac:dyDescent="0.25">
      <c r="A69" s="3" t="s">
        <v>20</v>
      </c>
      <c r="B69" s="6" t="s">
        <v>21</v>
      </c>
      <c r="C69" s="3" t="s">
        <v>15</v>
      </c>
      <c r="D69" s="12" t="s">
        <v>19</v>
      </c>
      <c r="E69" s="8">
        <f t="shared" si="7"/>
        <v>0</v>
      </c>
      <c r="F69" s="12" t="s">
        <v>19</v>
      </c>
    </row>
    <row r="70" spans="1:8" ht="47.25" customHeight="1" x14ac:dyDescent="0.25">
      <c r="A70" s="3" t="s">
        <v>22</v>
      </c>
      <c r="B70" s="6" t="s">
        <v>23</v>
      </c>
      <c r="C70" s="3" t="s">
        <v>15</v>
      </c>
      <c r="D70" s="12" t="s">
        <v>19</v>
      </c>
      <c r="E70" s="8">
        <f t="shared" si="7"/>
        <v>0</v>
      </c>
      <c r="F70" s="12" t="s">
        <v>19</v>
      </c>
    </row>
    <row r="71" spans="1:8" ht="15" customHeight="1" x14ac:dyDescent="0.25">
      <c r="A71" s="5">
        <v>5</v>
      </c>
      <c r="B71" s="6" t="s">
        <v>24</v>
      </c>
      <c r="C71" s="5" t="s">
        <v>25</v>
      </c>
      <c r="D71" s="7">
        <f>SUM(D82)</f>
        <v>215850452</v>
      </c>
      <c r="E71" s="7">
        <f t="shared" si="7"/>
        <v>0</v>
      </c>
      <c r="F71" s="7">
        <f>IF(ISERROR(D71-E71),0,D71-E71)</f>
        <v>215850452</v>
      </c>
    </row>
    <row r="72" spans="1:8" ht="15" customHeight="1" x14ac:dyDescent="0.25">
      <c r="A72" s="9" t="s">
        <v>26</v>
      </c>
      <c r="B72" s="6" t="s">
        <v>27</v>
      </c>
      <c r="C72" s="5" t="s">
        <v>25</v>
      </c>
      <c r="D72" s="7">
        <f>SUM(D83)</f>
        <v>213676799</v>
      </c>
      <c r="E72" s="7">
        <f t="shared" si="7"/>
        <v>0</v>
      </c>
      <c r="F72" s="7">
        <f>IF(ISERROR(D72-E72),0,D72-E72)</f>
        <v>213676799</v>
      </c>
    </row>
    <row r="73" spans="1:8" ht="15" customHeight="1" x14ac:dyDescent="0.25">
      <c r="A73" s="9">
        <v>6</v>
      </c>
      <c r="B73" s="6" t="s">
        <v>28</v>
      </c>
      <c r="C73" s="5" t="s">
        <v>25</v>
      </c>
      <c r="D73" s="7">
        <f>SUM(D84)</f>
        <v>0</v>
      </c>
      <c r="E73" s="7">
        <f t="shared" si="7"/>
        <v>0</v>
      </c>
      <c r="F73" s="10" t="s">
        <v>19</v>
      </c>
    </row>
    <row r="74" spans="1:8" ht="15.75" customHeight="1" x14ac:dyDescent="0.25">
      <c r="A74" s="9">
        <v>7</v>
      </c>
      <c r="B74" s="6" t="s">
        <v>29</v>
      </c>
      <c r="C74" s="5" t="s">
        <v>25</v>
      </c>
      <c r="D74" s="7">
        <f>SUM(D85)</f>
        <v>0</v>
      </c>
      <c r="E74" s="7">
        <f t="shared" si="7"/>
        <v>0</v>
      </c>
      <c r="F74" s="10" t="s">
        <v>19</v>
      </c>
      <c r="G74" s="11"/>
      <c r="H74" s="11"/>
    </row>
    <row r="75" spans="1:8" ht="15" customHeight="1" x14ac:dyDescent="0.25">
      <c r="A75" s="33" t="s">
        <v>36</v>
      </c>
      <c r="B75" s="33"/>
      <c r="C75" s="33"/>
      <c r="D75" s="33"/>
      <c r="E75" s="33"/>
      <c r="F75" s="33"/>
    </row>
    <row r="76" spans="1:8" ht="15" customHeight="1" x14ac:dyDescent="0.25">
      <c r="A76" s="5">
        <v>1</v>
      </c>
      <c r="B76" s="6" t="s">
        <v>12</v>
      </c>
      <c r="C76" s="5" t="s">
        <v>13</v>
      </c>
      <c r="D76" s="7">
        <v>2257</v>
      </c>
      <c r="E76" s="7">
        <v>0</v>
      </c>
      <c r="F76" s="7">
        <f>IF(ISERROR(D76-E76),0,D76-E76)</f>
        <v>2257</v>
      </c>
    </row>
    <row r="77" spans="1:8" ht="17.25" customHeight="1" x14ac:dyDescent="0.25">
      <c r="A77" s="5">
        <v>2</v>
      </c>
      <c r="B77" s="6" t="s">
        <v>14</v>
      </c>
      <c r="C77" s="5" t="s">
        <v>15</v>
      </c>
      <c r="D77" s="8">
        <v>50</v>
      </c>
      <c r="E77" s="8">
        <v>0</v>
      </c>
      <c r="F77" s="8">
        <f>IF(ISERROR(D77-E77),0,D77-E77)</f>
        <v>50</v>
      </c>
    </row>
    <row r="78" spans="1:8" ht="15" customHeight="1" x14ac:dyDescent="0.25">
      <c r="A78" s="5">
        <v>3</v>
      </c>
      <c r="B78" s="6" t="s">
        <v>16</v>
      </c>
      <c r="C78" s="5" t="s">
        <v>17</v>
      </c>
      <c r="D78" s="8">
        <v>138</v>
      </c>
      <c r="E78" s="8">
        <v>0</v>
      </c>
      <c r="F78" s="8">
        <f>IF(ISERROR(D78-E78),0,D78-E78)</f>
        <v>138</v>
      </c>
    </row>
    <row r="79" spans="1:8" ht="47.25" customHeight="1" x14ac:dyDescent="0.25">
      <c r="A79" s="3">
        <v>4</v>
      </c>
      <c r="B79" s="6" t="s">
        <v>18</v>
      </c>
      <c r="C79" s="3" t="s">
        <v>15</v>
      </c>
      <c r="D79" s="12" t="s">
        <v>19</v>
      </c>
      <c r="E79" s="8">
        <v>0</v>
      </c>
      <c r="F79" s="12" t="s">
        <v>19</v>
      </c>
    </row>
    <row r="80" spans="1:8" ht="47.25" customHeight="1" x14ac:dyDescent="0.25">
      <c r="A80" s="3" t="s">
        <v>20</v>
      </c>
      <c r="B80" s="6" t="s">
        <v>21</v>
      </c>
      <c r="C80" s="3" t="s">
        <v>15</v>
      </c>
      <c r="D80" s="12" t="s">
        <v>19</v>
      </c>
      <c r="E80" s="8">
        <v>0</v>
      </c>
      <c r="F80" s="12" t="s">
        <v>19</v>
      </c>
    </row>
    <row r="81" spans="1:8" ht="47.25" customHeight="1" x14ac:dyDescent="0.25">
      <c r="A81" s="3" t="s">
        <v>22</v>
      </c>
      <c r="B81" s="6" t="s">
        <v>23</v>
      </c>
      <c r="C81" s="3" t="s">
        <v>15</v>
      </c>
      <c r="D81" s="12" t="s">
        <v>19</v>
      </c>
      <c r="E81" s="8">
        <v>0</v>
      </c>
      <c r="F81" s="12" t="s">
        <v>19</v>
      </c>
    </row>
    <row r="82" spans="1:8" ht="18" customHeight="1" x14ac:dyDescent="0.25">
      <c r="A82" s="5">
        <v>5</v>
      </c>
      <c r="B82" s="6" t="s">
        <v>24</v>
      </c>
      <c r="C82" s="5" t="s">
        <v>25</v>
      </c>
      <c r="D82" s="7">
        <v>215850452</v>
      </c>
      <c r="E82" s="7">
        <v>0</v>
      </c>
      <c r="F82" s="7">
        <f>IF(ISERROR(D82-E82),0,D82-E82)</f>
        <v>215850452</v>
      </c>
    </row>
    <row r="83" spans="1:8" ht="18.75" customHeight="1" x14ac:dyDescent="0.25">
      <c r="A83" s="13" t="s">
        <v>26</v>
      </c>
      <c r="B83" s="14" t="s">
        <v>27</v>
      </c>
      <c r="C83" s="15" t="s">
        <v>25</v>
      </c>
      <c r="D83" s="16">
        <v>213676799</v>
      </c>
      <c r="E83" s="16">
        <v>0</v>
      </c>
      <c r="F83" s="16">
        <f>IF(ISERROR(D83-E83),0,D83-E83)</f>
        <v>213676799</v>
      </c>
    </row>
    <row r="84" spans="1:8" ht="18.75" customHeight="1" x14ac:dyDescent="0.25">
      <c r="A84" s="20">
        <v>6</v>
      </c>
      <c r="B84" s="21" t="s">
        <v>28</v>
      </c>
      <c r="C84" s="22" t="s">
        <v>25</v>
      </c>
      <c r="D84" s="23">
        <v>0</v>
      </c>
      <c r="E84" s="23">
        <v>0</v>
      </c>
      <c r="F84" s="24" t="s">
        <v>19</v>
      </c>
    </row>
    <row r="85" spans="1:8" ht="30" customHeight="1" x14ac:dyDescent="0.25">
      <c r="A85" s="20">
        <v>7</v>
      </c>
      <c r="B85" s="21" t="s">
        <v>29</v>
      </c>
      <c r="C85" s="22" t="s">
        <v>25</v>
      </c>
      <c r="D85" s="23">
        <v>0</v>
      </c>
      <c r="E85" s="23">
        <v>0</v>
      </c>
      <c r="F85" s="24" t="s">
        <v>19</v>
      </c>
      <c r="G85" s="11"/>
      <c r="H85" s="11"/>
    </row>
    <row r="86" spans="1:8" ht="117.75" customHeight="1" x14ac:dyDescent="0.25">
      <c r="A86" s="17"/>
      <c r="B86" s="25" t="s">
        <v>37</v>
      </c>
      <c r="C86" s="17"/>
      <c r="D86" s="18"/>
      <c r="E86" s="26"/>
      <c r="G86" s="11"/>
      <c r="H86" s="11"/>
    </row>
  </sheetData>
  <sheetProtection formatCells="0" formatColumns="0" formatRows="0" insertColumns="0" insertRows="0" insertHyperlinks="0" deleteColumns="0" deleteRows="0" sort="0" autoFilter="0" pivotTables="0"/>
  <mergeCells count="13">
    <mergeCell ref="E1:F1"/>
    <mergeCell ref="A2:F2"/>
    <mergeCell ref="A4:B4"/>
    <mergeCell ref="C4:E4"/>
    <mergeCell ref="A5:B5"/>
    <mergeCell ref="C5:E5"/>
    <mergeCell ref="A9:F9"/>
    <mergeCell ref="A20:F20"/>
    <mergeCell ref="A31:F31"/>
    <mergeCell ref="A42:F42"/>
    <mergeCell ref="A53:F53"/>
    <mergeCell ref="A64:F64"/>
    <mergeCell ref="A75:F75"/>
  </mergeCells>
  <printOptions horizontalCentered="1"/>
  <pageMargins left="0.31496062992125984" right="0.31496062992125984" top="0.78740157480314965" bottom="0.31496062992125984" header="0.78740157480314965" footer="0.78740157480314965"/>
  <pageSetup paperSize="9" scale="95" fitToHeight="0" orientation="landscape" r:id="rId1"/>
  <headerFooter>
    <oddFooter xml:space="preserve">&amp;C&amp;"Times New Roman,обычный"&amp;12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2 (часть 11 статьи 16)</vt:lpstr>
      <vt:lpstr>'Форма 2 (часть 11 статьи 16)'!Область_печати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engineer</dc:creator>
  <cp:keywords/>
  <dc:description/>
  <cp:lastModifiedBy>User</cp:lastModifiedBy>
  <cp:lastPrinted>2023-05-06T05:28:46Z</cp:lastPrinted>
  <dcterms:created xsi:type="dcterms:W3CDTF">2019-12-05T13:22:29Z</dcterms:created>
  <dcterms:modified xsi:type="dcterms:W3CDTF">2023-05-15T07:56:58Z</dcterms:modified>
  <cp:category/>
</cp:coreProperties>
</file>